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M:\Liga19\Ergebnisse2019\"/>
    </mc:Choice>
  </mc:AlternateContent>
  <xr:revisionPtr revIDLastSave="0" documentId="13_ncr:1_{51BB4CDF-B25F-45A8-9940-5ACCC4B32BBE}" xr6:coauthVersionLast="43" xr6:coauthVersionMax="43" xr10:uidLastSave="{00000000-0000-0000-0000-000000000000}"/>
  <bookViews>
    <workbookView xWindow="9480" yWindow="3465" windowWidth="23580" windowHeight="11940" xr2:uid="{00000000-000D-0000-FFFF-FFFF00000000}"/>
  </bookViews>
  <sheets>
    <sheet name="Tabelle1" sheetId="1" r:id="rId1"/>
  </sheets>
  <definedNames>
    <definedName name="_xlnm.Print_Area" localSheetId="0">Tabelle1!$A$1:$S$17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7" i="1" l="1"/>
  <c r="S8" i="1"/>
  <c r="S9" i="1"/>
  <c r="S10" i="1"/>
  <c r="S11" i="1"/>
  <c r="S12" i="1"/>
  <c r="S13" i="1"/>
  <c r="S14" i="1"/>
  <c r="S15" i="1"/>
  <c r="S16" i="1"/>
  <c r="S17" i="1"/>
  <c r="S18" i="1"/>
  <c r="S6" i="1"/>
  <c r="K5" i="1" l="1"/>
  <c r="J5" i="1"/>
  <c r="E5" i="1"/>
</calcChain>
</file>

<file path=xl/sharedStrings.xml><?xml version="1.0" encoding="utf-8"?>
<sst xmlns="http://schemas.openxmlformats.org/spreadsheetml/2006/main" count="52" uniqueCount="45">
  <si>
    <t>Task3</t>
  </si>
  <si>
    <t>Task1</t>
  </si>
  <si>
    <t>Task2</t>
  </si>
  <si>
    <t>Id</t>
  </si>
  <si>
    <t>Name</t>
  </si>
  <si>
    <t>Gerät</t>
  </si>
  <si>
    <t>Platz</t>
  </si>
  <si>
    <t>Task4</t>
  </si>
  <si>
    <t>Task5</t>
  </si>
  <si>
    <t>Task6</t>
  </si>
  <si>
    <t xml:space="preserve"> </t>
  </si>
  <si>
    <t>Task7</t>
  </si>
  <si>
    <t>Task8</t>
  </si>
  <si>
    <t>Task9</t>
  </si>
  <si>
    <t>Task10</t>
  </si>
  <si>
    <t>Task11</t>
  </si>
  <si>
    <t>Task12</t>
  </si>
  <si>
    <t>Task13</t>
  </si>
  <si>
    <t>Gesamt</t>
  </si>
  <si>
    <t>Andreas Kimmich</t>
  </si>
  <si>
    <t>A.I.R. / Atos VR</t>
  </si>
  <si>
    <t>Dietmar Rauscher</t>
  </si>
  <si>
    <t>A.I.R. / Atos VQ</t>
  </si>
  <si>
    <t>Dirk Todzy</t>
  </si>
  <si>
    <t>Icaro 2000 Stratos</t>
  </si>
  <si>
    <t>Moritz Schary</t>
  </si>
  <si>
    <t>A.I.R./Atos VR</t>
  </si>
  <si>
    <t>Reinhold Bernhard</t>
  </si>
  <si>
    <t>Christian Kamm</t>
  </si>
  <si>
    <t>Eckard Wozny</t>
  </si>
  <si>
    <t>Elmar Barzen</t>
  </si>
  <si>
    <t>A.I.R. / Atos</t>
  </si>
  <si>
    <t>Florian Kotscharnik</t>
  </si>
  <si>
    <t>Manfred Kühn</t>
  </si>
  <si>
    <t>Martin Hauser</t>
  </si>
  <si>
    <t>A.I.R. / Atos C</t>
  </si>
  <si>
    <t>Rainer Thieringer</t>
  </si>
  <si>
    <t>Tilo Düpmann</t>
  </si>
  <si>
    <t>Starre Gesamtwertung Task 1-7</t>
  </si>
  <si>
    <t>5 Werte</t>
  </si>
  <si>
    <t>Faktor</t>
  </si>
  <si>
    <t>Ruhpolding 19.-21..4.</t>
  </si>
  <si>
    <t>Kandel 30.5.-2.6.</t>
  </si>
  <si>
    <t>AEROS/ Phantom</t>
  </si>
  <si>
    <t>Faktor 1,0-1,5 (bringt den Sieger auf 1000Punkte)          Streichresultate grau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</si>
</sst>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 horizontal="left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8" xfId="0" applyNumberFormat="1" applyBorder="1"/>
    <xf numFmtId="2" fontId="0" fillId="0" borderId="2" xfId="0" applyNumberFormat="1" applyBorder="1"/>
    <xf numFmtId="0" fontId="0" fillId="0" borderId="0" xfId="0" applyAlignment="1">
      <alignment horizontal="left"/>
    </xf>
    <xf numFmtId="0" fontId="0" fillId="0" borderId="23" xfId="0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1" fontId="0" fillId="2" borderId="8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5" xfId="0" applyBorder="1" applyAlignment="1">
      <alignment horizontal="left"/>
    </xf>
    <xf numFmtId="1" fontId="0" fillId="2" borderId="25" xfId="0" applyNumberForma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26" xfId="0" applyNumberFormat="1" applyBorder="1"/>
    <xf numFmtId="1" fontId="0" fillId="2" borderId="27" xfId="0" applyNumberFormat="1" applyFill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1" fontId="0" fillId="2" borderId="26" xfId="0" applyNumberFormat="1" applyFill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2" fontId="0" fillId="0" borderId="11" xfId="0" applyNumberFormat="1" applyBorder="1"/>
    <xf numFmtId="0" fontId="0" fillId="0" borderId="24" xfId="0" applyBorder="1" applyAlignment="1">
      <alignment horizontal="center"/>
    </xf>
    <xf numFmtId="2" fontId="0" fillId="0" borderId="9" xfId="0" applyNumberFormat="1" applyBorder="1"/>
    <xf numFmtId="1" fontId="0" fillId="2" borderId="28" xfId="0" applyNumberFormat="1" applyFill="1" applyBorder="1" applyAlignment="1">
      <alignment horizontal="center"/>
    </xf>
    <xf numFmtId="1" fontId="0" fillId="2" borderId="29" xfId="0" applyNumberFormat="1" applyFill="1" applyBorder="1" applyAlignment="1">
      <alignment horizontal="center"/>
    </xf>
    <xf numFmtId="0" fontId="0" fillId="0" borderId="3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</cellXfs>
  <cellStyles count="1">
    <cellStyle name="Standard" xfId="0" builtinId="0"/>
  </cellStyles>
  <dxfs count="1">
    <dxf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A47"/>
  <sheetViews>
    <sheetView tabSelected="1" zoomScaleNormal="100" zoomScaleSheetLayoutView="100" workbookViewId="0">
      <selection activeCell="C21" sqref="C21:C22"/>
    </sheetView>
  </sheetViews>
  <sheetFormatPr baseColWidth="10" defaultColWidth="11.5703125" defaultRowHeight="15" x14ac:dyDescent="0.25"/>
  <cols>
    <col min="1" max="1" width="5" style="2" customWidth="1"/>
    <col min="2" max="2" width="5.28515625" style="2" customWidth="1"/>
    <col min="3" max="3" width="19.140625" customWidth="1"/>
    <col min="4" max="4" width="17.140625" customWidth="1"/>
    <col min="5" max="5" width="9.85546875" style="1" customWidth="1"/>
    <col min="6" max="6" width="8.85546875" style="2" customWidth="1"/>
    <col min="7" max="7" width="10" style="2" customWidth="1"/>
    <col min="8" max="9" width="9" style="2" customWidth="1"/>
    <col min="10" max="10" width="9.140625" style="2" customWidth="1"/>
    <col min="11" max="11" width="9.28515625" style="2" customWidth="1"/>
    <col min="12" max="17" width="9.28515625" style="2" hidden="1" customWidth="1"/>
    <col min="18" max="18" width="38.7109375" style="2" hidden="1" customWidth="1"/>
    <col min="19" max="19" width="10" style="2" customWidth="1"/>
    <col min="20" max="20" width="10.85546875" customWidth="1"/>
    <col min="21" max="21" width="15.140625" bestFit="1" customWidth="1"/>
    <col min="22" max="27" width="11.42578125" style="3"/>
  </cols>
  <sheetData>
    <row r="2" spans="1:27" ht="15.75" thickBot="1" x14ac:dyDescent="0.3">
      <c r="A2" s="26" t="s">
        <v>38</v>
      </c>
      <c r="D2" s="7"/>
      <c r="E2" s="7" t="s">
        <v>44</v>
      </c>
    </row>
    <row r="3" spans="1:27" ht="15.75" thickBot="1" x14ac:dyDescent="0.3">
      <c r="E3" s="17"/>
      <c r="F3" s="18" t="s">
        <v>41</v>
      </c>
      <c r="G3" s="19"/>
      <c r="H3" s="66" t="s">
        <v>42</v>
      </c>
      <c r="I3" s="67"/>
      <c r="J3" s="67"/>
      <c r="K3" s="68"/>
      <c r="L3" s="20"/>
      <c r="M3" s="18"/>
      <c r="N3" s="19"/>
      <c r="O3" s="66"/>
      <c r="P3" s="67"/>
      <c r="Q3" s="66"/>
      <c r="R3" s="68"/>
      <c r="S3" s="27"/>
    </row>
    <row r="4" spans="1:27" s="2" customFormat="1" x14ac:dyDescent="0.25">
      <c r="A4" s="13" t="s">
        <v>6</v>
      </c>
      <c r="B4" s="13" t="s">
        <v>3</v>
      </c>
      <c r="C4" s="8" t="s">
        <v>4</v>
      </c>
      <c r="D4" s="42" t="s">
        <v>5</v>
      </c>
      <c r="E4" s="33" t="s">
        <v>1</v>
      </c>
      <c r="F4" s="4" t="s">
        <v>2</v>
      </c>
      <c r="G4" s="16" t="s">
        <v>0</v>
      </c>
      <c r="H4" s="21" t="s">
        <v>7</v>
      </c>
      <c r="I4" s="4" t="s">
        <v>8</v>
      </c>
      <c r="J4" s="34" t="s">
        <v>9</v>
      </c>
      <c r="K4" s="5" t="s">
        <v>11</v>
      </c>
      <c r="L4" s="58" t="s">
        <v>11</v>
      </c>
      <c r="M4" s="4" t="s">
        <v>12</v>
      </c>
      <c r="N4" s="16" t="s">
        <v>13</v>
      </c>
      <c r="O4" s="8" t="s">
        <v>14</v>
      </c>
      <c r="P4" s="16" t="s">
        <v>15</v>
      </c>
      <c r="Q4" s="8" t="s">
        <v>16</v>
      </c>
      <c r="R4" s="5" t="s">
        <v>17</v>
      </c>
      <c r="S4" s="22" t="s">
        <v>18</v>
      </c>
      <c r="V4" s="1"/>
      <c r="W4" s="1"/>
      <c r="X4" s="1"/>
      <c r="Y4" s="1"/>
      <c r="Z4" s="1"/>
      <c r="AA4" s="1"/>
    </row>
    <row r="5" spans="1:27" s="2" customFormat="1" ht="15.75" thickBot="1" x14ac:dyDescent="0.3">
      <c r="A5" s="23"/>
      <c r="B5" s="14"/>
      <c r="C5" s="9"/>
      <c r="D5" s="50" t="s">
        <v>40</v>
      </c>
      <c r="E5" s="46">
        <f>1/0.956</f>
        <v>1.0460251046025104</v>
      </c>
      <c r="F5" s="25">
        <v>1</v>
      </c>
      <c r="G5" s="57">
        <v>1</v>
      </c>
      <c r="H5" s="24">
        <v>1</v>
      </c>
      <c r="I5" s="25">
        <v>1</v>
      </c>
      <c r="J5" s="25">
        <f>1/0.993</f>
        <v>1.0070493454179255</v>
      </c>
      <c r="K5" s="59">
        <f>1/0.806</f>
        <v>1.2406947890818858</v>
      </c>
      <c r="L5" s="44"/>
      <c r="M5" s="6"/>
      <c r="N5" s="14"/>
      <c r="O5" s="9"/>
      <c r="P5" s="14"/>
      <c r="Q5" s="9"/>
      <c r="R5" s="15"/>
      <c r="S5" s="69" t="s">
        <v>39</v>
      </c>
      <c r="V5" s="1"/>
      <c r="W5" s="1"/>
      <c r="X5" s="1"/>
      <c r="Y5" s="1"/>
      <c r="Z5" s="1"/>
      <c r="AA5" s="1"/>
    </row>
    <row r="6" spans="1:27" x14ac:dyDescent="0.25">
      <c r="A6" s="8">
        <v>1</v>
      </c>
      <c r="B6" s="63">
        <v>37</v>
      </c>
      <c r="C6" s="51" t="s">
        <v>27</v>
      </c>
      <c r="D6" s="52" t="s">
        <v>20</v>
      </c>
      <c r="E6" s="30">
        <v>1000</v>
      </c>
      <c r="F6" s="28">
        <v>1000</v>
      </c>
      <c r="G6" s="35">
        <v>809</v>
      </c>
      <c r="H6" s="60">
        <v>1000</v>
      </c>
      <c r="I6" s="43">
        <v>482</v>
      </c>
      <c r="J6" s="43">
        <v>1000</v>
      </c>
      <c r="K6" s="61">
        <v>405.70719602977664</v>
      </c>
      <c r="L6" s="30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35">
        <v>0</v>
      </c>
      <c r="S6" s="70">
        <f>SUM(LARGE(E6:R6,{1,2,3,4,5}))</f>
        <v>4809</v>
      </c>
      <c r="T6" s="3"/>
      <c r="U6" s="3"/>
    </row>
    <row r="7" spans="1:27" x14ac:dyDescent="0.25">
      <c r="A7" s="45">
        <v>2</v>
      </c>
      <c r="B7" s="64">
        <v>33</v>
      </c>
      <c r="C7" s="53" t="s">
        <v>25</v>
      </c>
      <c r="D7" s="54" t="s">
        <v>26</v>
      </c>
      <c r="E7" s="47">
        <v>872.38493723849365</v>
      </c>
      <c r="F7" s="10">
        <v>196</v>
      </c>
      <c r="G7" s="36">
        <v>247</v>
      </c>
      <c r="H7" s="11">
        <v>771</v>
      </c>
      <c r="I7" s="10">
        <v>1000</v>
      </c>
      <c r="J7" s="10">
        <v>935.54884189325276</v>
      </c>
      <c r="K7" s="12">
        <v>918.11414392059544</v>
      </c>
      <c r="L7" s="47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36">
        <v>0</v>
      </c>
      <c r="S7" s="71">
        <f>SUM(LARGE(E7:R7,{1,2,3,4,5}))</f>
        <v>4497.0479230523415</v>
      </c>
      <c r="U7" s="3"/>
    </row>
    <row r="8" spans="1:27" x14ac:dyDescent="0.25">
      <c r="A8" s="45">
        <v>3</v>
      </c>
      <c r="B8" s="64">
        <v>12</v>
      </c>
      <c r="C8" s="53" t="s">
        <v>21</v>
      </c>
      <c r="D8" s="54" t="s">
        <v>22</v>
      </c>
      <c r="E8" s="47">
        <v>728.03347280334719</v>
      </c>
      <c r="F8" s="10">
        <v>888</v>
      </c>
      <c r="G8" s="36">
        <v>815</v>
      </c>
      <c r="H8" s="11">
        <v>569</v>
      </c>
      <c r="I8" s="10">
        <v>0</v>
      </c>
      <c r="J8" s="10">
        <v>839.87915407854985</v>
      </c>
      <c r="K8" s="12">
        <v>1000</v>
      </c>
      <c r="L8" s="47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36">
        <v>0</v>
      </c>
      <c r="S8" s="71">
        <f>SUM(LARGE(E8:R8,{1,2,3,4,5}))</f>
        <v>4270.9126268818964</v>
      </c>
      <c r="U8" s="3"/>
    </row>
    <row r="9" spans="1:27" x14ac:dyDescent="0.25">
      <c r="A9" s="45">
        <v>4</v>
      </c>
      <c r="B9" s="64">
        <v>15</v>
      </c>
      <c r="C9" s="53" t="s">
        <v>23</v>
      </c>
      <c r="D9" s="54" t="s">
        <v>24</v>
      </c>
      <c r="E9" s="47">
        <v>860.87866108786602</v>
      </c>
      <c r="F9" s="10">
        <v>801</v>
      </c>
      <c r="G9" s="36">
        <v>1000</v>
      </c>
      <c r="H9" s="11">
        <v>335</v>
      </c>
      <c r="I9" s="10">
        <v>804</v>
      </c>
      <c r="J9" s="10">
        <v>462.2356495468278</v>
      </c>
      <c r="K9" s="12">
        <v>428.03970223325058</v>
      </c>
      <c r="L9" s="47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36">
        <v>0</v>
      </c>
      <c r="S9" s="71">
        <f>SUM(LARGE(E9:R9,{1,2,3,4,5}))</f>
        <v>3928.114310634694</v>
      </c>
      <c r="U9" s="3"/>
    </row>
    <row r="10" spans="1:27" x14ac:dyDescent="0.25">
      <c r="A10" s="45">
        <v>5</v>
      </c>
      <c r="B10" s="64">
        <v>6</v>
      </c>
      <c r="C10" s="53" t="s">
        <v>19</v>
      </c>
      <c r="D10" s="54" t="s">
        <v>20</v>
      </c>
      <c r="E10" s="47">
        <v>767.78242677824267</v>
      </c>
      <c r="F10" s="10">
        <v>898</v>
      </c>
      <c r="G10" s="36">
        <v>509</v>
      </c>
      <c r="H10" s="11">
        <v>781</v>
      </c>
      <c r="I10" s="10">
        <v>377</v>
      </c>
      <c r="J10" s="10">
        <v>61.430010070493452</v>
      </c>
      <c r="K10" s="12">
        <v>471.46401985111657</v>
      </c>
      <c r="L10" s="47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36">
        <v>0</v>
      </c>
      <c r="S10" s="71">
        <f>SUM(LARGE(E10:R10,{1,2,3,4,5}))</f>
        <v>3427.2464466293591</v>
      </c>
      <c r="U10" s="3"/>
    </row>
    <row r="11" spans="1:27" x14ac:dyDescent="0.25">
      <c r="A11" s="45">
        <v>6</v>
      </c>
      <c r="B11" s="64">
        <v>34</v>
      </c>
      <c r="C11" s="53" t="s">
        <v>36</v>
      </c>
      <c r="D11" s="54" t="s">
        <v>22</v>
      </c>
      <c r="E11" s="47">
        <v>308.57740585774059</v>
      </c>
      <c r="F11" s="10">
        <v>196</v>
      </c>
      <c r="G11" s="36">
        <v>203</v>
      </c>
      <c r="H11" s="11">
        <v>664</v>
      </c>
      <c r="I11" s="10">
        <v>868</v>
      </c>
      <c r="J11" s="10">
        <v>567.97583081570997</v>
      </c>
      <c r="K11" s="12">
        <v>99.25558312655086</v>
      </c>
      <c r="L11" s="47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36">
        <v>0</v>
      </c>
      <c r="S11" s="71">
        <f>SUM(LARGE(E11:R11,{1,2,3,4,5}))</f>
        <v>2611.5532366734506</v>
      </c>
      <c r="U11" s="3"/>
    </row>
    <row r="12" spans="1:27" x14ac:dyDescent="0.25">
      <c r="A12" s="45">
        <v>7</v>
      </c>
      <c r="B12" s="64">
        <v>9</v>
      </c>
      <c r="C12" s="53" t="s">
        <v>28</v>
      </c>
      <c r="D12" s="54" t="s">
        <v>22</v>
      </c>
      <c r="E12" s="47">
        <v>446.65271966527195</v>
      </c>
      <c r="F12" s="10">
        <v>714</v>
      </c>
      <c r="G12" s="36">
        <v>57</v>
      </c>
      <c r="H12" s="11">
        <v>336</v>
      </c>
      <c r="I12" s="10">
        <v>476</v>
      </c>
      <c r="J12" s="10">
        <v>61.430010070493452</v>
      </c>
      <c r="K12" s="12">
        <v>559.55334987593051</v>
      </c>
      <c r="L12" s="47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36">
        <v>0</v>
      </c>
      <c r="S12" s="71">
        <f>SUM(LARGE(E12:R12,{1,2,3,4,5}))</f>
        <v>2532.2060695412024</v>
      </c>
      <c r="U12" s="3"/>
    </row>
    <row r="13" spans="1:27" x14ac:dyDescent="0.25">
      <c r="A13" s="45">
        <v>8</v>
      </c>
      <c r="B13" s="64">
        <v>19</v>
      </c>
      <c r="C13" s="53" t="s">
        <v>32</v>
      </c>
      <c r="D13" s="54" t="s">
        <v>20</v>
      </c>
      <c r="E13" s="47">
        <v>278.24267782426779</v>
      </c>
      <c r="F13" s="10">
        <v>249</v>
      </c>
      <c r="G13" s="36">
        <v>712</v>
      </c>
      <c r="H13" s="11">
        <v>659</v>
      </c>
      <c r="I13" s="10">
        <v>61</v>
      </c>
      <c r="J13" s="10">
        <v>231.62134944612285</v>
      </c>
      <c r="K13" s="12">
        <v>102.97766749379652</v>
      </c>
      <c r="L13" s="47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36">
        <v>0</v>
      </c>
      <c r="S13" s="71">
        <f>SUM(LARGE(E13:R13,{1,2,3,4,5}))</f>
        <v>2129.8640272703906</v>
      </c>
      <c r="U13" s="3"/>
    </row>
    <row r="14" spans="1:27" x14ac:dyDescent="0.25">
      <c r="A14" s="45">
        <v>9</v>
      </c>
      <c r="B14" s="64">
        <v>38</v>
      </c>
      <c r="C14" s="53" t="s">
        <v>37</v>
      </c>
      <c r="D14" s="54" t="s">
        <v>22</v>
      </c>
      <c r="E14" s="48">
        <v>51.255230125523013</v>
      </c>
      <c r="F14" s="39">
        <v>196</v>
      </c>
      <c r="G14" s="41">
        <v>131</v>
      </c>
      <c r="H14" s="38">
        <v>356</v>
      </c>
      <c r="I14" s="39">
        <v>384</v>
      </c>
      <c r="J14" s="39">
        <v>870.09063444108756</v>
      </c>
      <c r="K14" s="40">
        <v>0</v>
      </c>
      <c r="L14" s="48"/>
      <c r="M14" s="39"/>
      <c r="N14" s="39"/>
      <c r="O14" s="39"/>
      <c r="P14" s="39"/>
      <c r="Q14" s="39"/>
      <c r="R14" s="41"/>
      <c r="S14" s="71">
        <f>SUM(LARGE(E14:R14,{1,2,3,4,5}))</f>
        <v>1937.0906344410876</v>
      </c>
      <c r="U14" s="3"/>
    </row>
    <row r="15" spans="1:27" x14ac:dyDescent="0.25">
      <c r="A15" s="45">
        <v>10</v>
      </c>
      <c r="B15" s="64">
        <v>16</v>
      </c>
      <c r="C15" s="53" t="s">
        <v>29</v>
      </c>
      <c r="D15" s="54" t="s">
        <v>20</v>
      </c>
      <c r="E15" s="47">
        <v>314.85355648535563</v>
      </c>
      <c r="F15" s="10">
        <v>492</v>
      </c>
      <c r="G15" s="36">
        <v>509</v>
      </c>
      <c r="H15" s="11">
        <v>219</v>
      </c>
      <c r="I15" s="10">
        <v>0</v>
      </c>
      <c r="J15" s="10">
        <v>0</v>
      </c>
      <c r="K15" s="12">
        <v>0</v>
      </c>
      <c r="L15" s="47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36">
        <v>0</v>
      </c>
      <c r="S15" s="71">
        <f>SUM(LARGE(E15:R15,{1,2,3,4,5}))</f>
        <v>1534.8535564853555</v>
      </c>
      <c r="U15" s="3"/>
    </row>
    <row r="16" spans="1:27" x14ac:dyDescent="0.25">
      <c r="A16" s="45">
        <v>11</v>
      </c>
      <c r="B16" s="64">
        <v>30</v>
      </c>
      <c r="C16" s="53" t="s">
        <v>33</v>
      </c>
      <c r="D16" s="62" t="s">
        <v>43</v>
      </c>
      <c r="E16" s="47">
        <v>0</v>
      </c>
      <c r="F16" s="10">
        <v>0</v>
      </c>
      <c r="G16" s="36">
        <v>0</v>
      </c>
      <c r="H16" s="11">
        <v>393</v>
      </c>
      <c r="I16" s="10">
        <v>46</v>
      </c>
      <c r="J16" s="10">
        <v>355.48841893252768</v>
      </c>
      <c r="K16" s="12">
        <v>423.07692307692304</v>
      </c>
      <c r="L16" s="47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36">
        <v>0</v>
      </c>
      <c r="S16" s="71">
        <f>SUM(LARGE(E16:R16,{1,2,3,4,5}))</f>
        <v>1217.5653420094509</v>
      </c>
      <c r="U16" s="3"/>
    </row>
    <row r="17" spans="1:27" x14ac:dyDescent="0.25">
      <c r="A17" s="45">
        <v>12</v>
      </c>
      <c r="B17" s="64">
        <v>17</v>
      </c>
      <c r="C17" s="53" t="s">
        <v>30</v>
      </c>
      <c r="D17" s="54" t="s">
        <v>31</v>
      </c>
      <c r="E17" s="47">
        <v>143.30543933054392</v>
      </c>
      <c r="F17" s="10">
        <v>196</v>
      </c>
      <c r="G17" s="36">
        <v>0</v>
      </c>
      <c r="H17" s="11">
        <v>112</v>
      </c>
      <c r="I17" s="10">
        <v>0</v>
      </c>
      <c r="J17" s="10">
        <v>61.430010070493452</v>
      </c>
      <c r="K17" s="12">
        <v>0</v>
      </c>
      <c r="L17" s="47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36">
        <v>0</v>
      </c>
      <c r="S17" s="71">
        <f>SUM(LARGE(E17:R17,{1,2,3,4,5}))</f>
        <v>512.73544940103739</v>
      </c>
      <c r="U17" s="3"/>
    </row>
    <row r="18" spans="1:27" ht="15.75" thickBot="1" x14ac:dyDescent="0.3">
      <c r="A18" s="9">
        <v>13</v>
      </c>
      <c r="B18" s="65">
        <v>31</v>
      </c>
      <c r="C18" s="55" t="s">
        <v>34</v>
      </c>
      <c r="D18" s="56" t="s">
        <v>35</v>
      </c>
      <c r="E18" s="49">
        <v>51.255230125523013</v>
      </c>
      <c r="F18" s="29">
        <v>196</v>
      </c>
      <c r="G18" s="37">
        <v>57</v>
      </c>
      <c r="H18" s="31">
        <v>0</v>
      </c>
      <c r="I18" s="29">
        <v>0</v>
      </c>
      <c r="J18" s="29">
        <v>0</v>
      </c>
      <c r="K18" s="32">
        <v>0</v>
      </c>
      <c r="L18" s="4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37">
        <v>0</v>
      </c>
      <c r="S18" s="72">
        <f>SUM(LARGE(E18:R18,{1,2,3,4,5}))</f>
        <v>304.25523012552298</v>
      </c>
      <c r="T18" s="3"/>
      <c r="U18" s="3"/>
      <c r="V18" s="3" t="s">
        <v>10</v>
      </c>
      <c r="AA18"/>
    </row>
    <row r="19" spans="1:27" x14ac:dyDescent="0.25">
      <c r="A19"/>
      <c r="B19" s="1"/>
      <c r="D19" s="2"/>
      <c r="R19" s="1"/>
      <c r="S19"/>
      <c r="T19" s="3"/>
      <c r="U19" s="3"/>
      <c r="AA19"/>
    </row>
    <row r="20" spans="1:27" x14ac:dyDescent="0.25">
      <c r="A20"/>
      <c r="B20" s="1"/>
      <c r="D20" s="2"/>
      <c r="R20" s="1"/>
      <c r="S20"/>
      <c r="T20" s="3"/>
      <c r="U20" s="3"/>
      <c r="AA20"/>
    </row>
    <row r="21" spans="1:27" x14ac:dyDescent="0.25">
      <c r="A21"/>
      <c r="D21" s="2"/>
      <c r="E21" s="2"/>
      <c r="R21" s="1"/>
      <c r="S21"/>
      <c r="T21" s="3"/>
      <c r="U21" s="3"/>
      <c r="AA21"/>
    </row>
    <row r="22" spans="1:27" x14ac:dyDescent="0.25">
      <c r="A22"/>
      <c r="B22" s="1"/>
      <c r="D22" s="2"/>
      <c r="R22" s="1"/>
      <c r="S22"/>
      <c r="T22" s="3"/>
      <c r="U22" s="3"/>
      <c r="AA22"/>
    </row>
    <row r="23" spans="1:27" x14ac:dyDescent="0.25">
      <c r="A23"/>
      <c r="D23" s="2"/>
      <c r="R23" s="1"/>
      <c r="S23"/>
      <c r="T23" s="3"/>
      <c r="U23" s="3"/>
      <c r="AA23"/>
    </row>
    <row r="24" spans="1:27" x14ac:dyDescent="0.25">
      <c r="A24"/>
      <c r="B24" s="1"/>
      <c r="C24" s="2"/>
      <c r="D24" s="1"/>
      <c r="E24" s="2"/>
      <c r="Q24" s="1"/>
      <c r="R24"/>
      <c r="S24"/>
      <c r="T24" s="3"/>
      <c r="U24" s="3"/>
      <c r="Z24"/>
      <c r="AA24"/>
    </row>
    <row r="25" spans="1:27" x14ac:dyDescent="0.25">
      <c r="F25" s="1"/>
      <c r="S25" s="1"/>
      <c r="T25" s="3"/>
    </row>
    <row r="26" spans="1:27" x14ac:dyDescent="0.25">
      <c r="C26" s="3"/>
      <c r="F26" s="1"/>
      <c r="S26" s="1"/>
      <c r="T26" s="3"/>
    </row>
    <row r="27" spans="1:27" x14ac:dyDescent="0.25">
      <c r="C27" s="3"/>
      <c r="F27" s="1"/>
      <c r="S27" s="1"/>
      <c r="T27" s="3"/>
    </row>
    <row r="28" spans="1:27" x14ac:dyDescent="0.25">
      <c r="F28" s="1"/>
      <c r="S28" s="1"/>
      <c r="T28" s="3"/>
    </row>
    <row r="29" spans="1:27" x14ac:dyDescent="0.25">
      <c r="C29" s="3"/>
      <c r="F29" s="1"/>
      <c r="S29" s="1"/>
      <c r="T29" s="3"/>
    </row>
    <row r="30" spans="1:27" x14ac:dyDescent="0.25">
      <c r="C30" s="3"/>
      <c r="F30" s="1"/>
      <c r="S30" s="1"/>
      <c r="T30" s="3"/>
    </row>
    <row r="31" spans="1:27" x14ac:dyDescent="0.25">
      <c r="C31" s="3"/>
      <c r="S31" s="1"/>
      <c r="T31" s="3"/>
    </row>
    <row r="32" spans="1:27" x14ac:dyDescent="0.25">
      <c r="C32" s="3"/>
      <c r="F32" s="1"/>
      <c r="S32" s="1"/>
      <c r="T32" s="3"/>
    </row>
    <row r="33" spans="3:20" x14ac:dyDescent="0.25">
      <c r="C33" s="3"/>
      <c r="F33" s="1"/>
      <c r="S33" s="1"/>
      <c r="T33" s="3"/>
    </row>
    <row r="34" spans="3:20" x14ac:dyDescent="0.25">
      <c r="C34" s="3"/>
      <c r="S34" s="1"/>
      <c r="T34" s="3"/>
    </row>
    <row r="35" spans="3:20" x14ac:dyDescent="0.25">
      <c r="C35" s="3"/>
      <c r="F35" s="1"/>
      <c r="S35" s="1"/>
      <c r="T35" s="3"/>
    </row>
    <row r="36" spans="3:20" x14ac:dyDescent="0.25">
      <c r="C36" s="3"/>
      <c r="F36" s="1"/>
      <c r="S36" s="1"/>
      <c r="T36" s="3"/>
    </row>
    <row r="37" spans="3:20" x14ac:dyDescent="0.25">
      <c r="C37" s="3"/>
      <c r="F37" s="1"/>
      <c r="S37" s="1"/>
      <c r="T37" s="3"/>
    </row>
    <row r="38" spans="3:20" x14ac:dyDescent="0.25">
      <c r="C38" s="3"/>
      <c r="F38" s="1"/>
      <c r="S38" s="1"/>
      <c r="T38" s="3"/>
    </row>
    <row r="39" spans="3:20" x14ac:dyDescent="0.25">
      <c r="C39" s="3"/>
      <c r="F39" s="1"/>
      <c r="S39" s="1"/>
      <c r="T39" s="3"/>
    </row>
    <row r="40" spans="3:20" x14ac:dyDescent="0.25">
      <c r="F40" s="1"/>
      <c r="S40" s="1"/>
      <c r="T40" s="3"/>
    </row>
    <row r="41" spans="3:20" x14ac:dyDescent="0.25">
      <c r="T41" s="3"/>
    </row>
    <row r="42" spans="3:20" x14ac:dyDescent="0.25">
      <c r="T42" s="3"/>
    </row>
    <row r="43" spans="3:20" x14ac:dyDescent="0.25">
      <c r="T43" s="3"/>
    </row>
    <row r="44" spans="3:20" x14ac:dyDescent="0.25">
      <c r="T44" s="3"/>
    </row>
    <row r="45" spans="3:20" x14ac:dyDescent="0.25">
      <c r="T45" s="3"/>
    </row>
    <row r="46" spans="3:20" x14ac:dyDescent="0.25">
      <c r="T46" s="3"/>
    </row>
    <row r="47" spans="3:20" x14ac:dyDescent="0.25">
      <c r="T47" s="3"/>
    </row>
  </sheetData>
  <sortState ref="B6:S18">
    <sortCondition descending="1" ref="S6:S18"/>
  </sortState>
  <mergeCells count="3">
    <mergeCell ref="O3:P3"/>
    <mergeCell ref="Q3:R3"/>
    <mergeCell ref="H3:K3"/>
  </mergeCells>
  <phoneticPr fontId="1" type="noConversion"/>
  <conditionalFormatting sqref="E6:R18">
    <cfRule type="cellIs" dxfId="0" priority="2" operator="between">
      <formula>0</formula>
      <formula>LARGE($E6:$R6,6)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Prof. Lüders</dc:creator>
  <cp:lastModifiedBy>Konrad</cp:lastModifiedBy>
  <cp:lastPrinted>2018-05-18T19:18:16Z</cp:lastPrinted>
  <dcterms:created xsi:type="dcterms:W3CDTF">2016-03-29T15:50:42Z</dcterms:created>
  <dcterms:modified xsi:type="dcterms:W3CDTF">2019-06-04T15:18:12Z</dcterms:modified>
</cp:coreProperties>
</file>